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Castañeda\Documents\2018\Cuenta Publica 2018\4to Trimestre\PRESUPUESTAL\"/>
    </mc:Choice>
  </mc:AlternateContent>
  <bookViews>
    <workbookView xWindow="0" yWindow="0" windowWidth="24000" windowHeight="9780"/>
  </bookViews>
  <sheets>
    <sheet name="EAI" sheetId="1" r:id="rId1"/>
    <sheet name="CRI" sheetId="4" r:id="rId2"/>
    <sheet name="CFF" sheetId="3" r:id="rId3"/>
  </sheets>
  <definedNames>
    <definedName name="_xlnm._FilterDatabase" localSheetId="2" hidden="1">CFF!$A$2:$K$18</definedName>
    <definedName name="_xlnm._FilterDatabase" localSheetId="1" hidden="1">CRI!$A$2:$K$3</definedName>
    <definedName name="_xlnm._FilterDatabase" localSheetId="0" hidden="1">EAI!$A$2:$M$6</definedName>
  </definedNames>
  <calcPr calcId="162913"/>
</workbook>
</file>

<file path=xl/calcChain.xml><?xml version="1.0" encoding="utf-8"?>
<calcChain xmlns="http://schemas.openxmlformats.org/spreadsheetml/2006/main">
  <c r="D9" i="3" l="1"/>
  <c r="D15" i="3"/>
  <c r="D18" i="3"/>
  <c r="D19" i="3"/>
  <c r="D8" i="3"/>
  <c r="I12" i="3"/>
  <c r="D15" i="4"/>
  <c r="D16" i="4"/>
  <c r="D17" i="4"/>
  <c r="D18" i="4"/>
  <c r="D9" i="4"/>
  <c r="I12" i="4"/>
  <c r="I11" i="4"/>
  <c r="F24" i="1"/>
  <c r="F16" i="1"/>
  <c r="F9" i="1"/>
  <c r="G16" i="1"/>
  <c r="D3" i="4" l="1"/>
  <c r="H16" i="4" l="1"/>
  <c r="H17" i="4"/>
  <c r="H15" i="4"/>
  <c r="H12" i="4"/>
  <c r="H11" i="4"/>
  <c r="H8" i="4"/>
  <c r="H9" i="4"/>
  <c r="J9" i="1"/>
  <c r="I3" i="4" l="1"/>
  <c r="F21" i="1" l="1"/>
  <c r="J24" i="1" l="1"/>
  <c r="I11" i="1" l="1"/>
  <c r="H11" i="1"/>
  <c r="I11" i="3" l="1"/>
  <c r="K8" i="1"/>
  <c r="J12" i="1"/>
  <c r="K12" i="1" s="1"/>
  <c r="J11" i="1"/>
  <c r="K11" i="1" s="1"/>
  <c r="K3" i="1" s="1"/>
  <c r="F3" i="4"/>
  <c r="G3" i="4"/>
  <c r="J21" i="1"/>
  <c r="K18" i="1" s="1"/>
  <c r="J16" i="1"/>
  <c r="K14" i="1" s="1"/>
  <c r="E3" i="4" l="1"/>
  <c r="C3" i="4"/>
  <c r="H3" i="4" l="1"/>
  <c r="K22" i="1" l="1"/>
  <c r="F22" i="1"/>
  <c r="G22" i="1"/>
  <c r="H22" i="1"/>
  <c r="I22" i="1"/>
  <c r="J22" i="1"/>
  <c r="E22" i="1"/>
  <c r="F18" i="1"/>
  <c r="G18" i="1"/>
  <c r="H18" i="1"/>
  <c r="I18" i="1"/>
  <c r="J18" i="1"/>
  <c r="E18" i="1"/>
  <c r="F14" i="1"/>
  <c r="G14" i="1"/>
  <c r="H14" i="1"/>
  <c r="I14" i="1"/>
  <c r="J14" i="1"/>
  <c r="E14" i="1"/>
  <c r="F8" i="1"/>
  <c r="G8" i="1"/>
  <c r="H8" i="1"/>
  <c r="I8" i="1"/>
  <c r="J8" i="1"/>
  <c r="E8" i="1"/>
  <c r="G3" i="1" l="1"/>
  <c r="F3" i="1" s="1"/>
  <c r="E3" i="1"/>
  <c r="I3" i="1"/>
  <c r="H3" i="1"/>
  <c r="J3" i="1" l="1"/>
</calcChain>
</file>

<file path=xl/sharedStrings.xml><?xml version="1.0" encoding="utf-8"?>
<sst xmlns="http://schemas.openxmlformats.org/spreadsheetml/2006/main" count="124" uniqueCount="51">
  <si>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</si>
  <si>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</si>
  <si>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</si>
  <si>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</si>
  <si>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</si>
  <si>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</si>
  <si>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</si>
  <si>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</si>
  <si>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</si>
  <si>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</si>
  <si>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</si>
  <si>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</si>
  <si>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</si>
  <si>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</si>
  <si>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</si>
  <si>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</si>
  <si>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</si>
  <si>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</si>
  <si>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</si>
  <si>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</si>
  <si>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</si>
  <si>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</si>
  <si>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</si>
  <si>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</si>
  <si>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</si>
  <si>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</si>
  <si>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</si>
  <si>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</si>
  <si>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Aprovechamientos 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</si>
  <si>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</si>
  <si>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>1.1.1</t>
  </si>
  <si>
    <t>1.1.2</t>
  </si>
  <si>
    <t>1.1.3</t>
  </si>
  <si>
    <t>1.1.4</t>
  </si>
  <si>
    <t>1.1.6</t>
  </si>
  <si>
    <t>1.1.8</t>
  </si>
  <si>
    <t>Ingresos por venta de bienes y servicios de organismos descentralizados</t>
  </si>
  <si>
    <t>Ingresos de operación de entidades paraestatales empresariales</t>
  </si>
  <si>
    <t>Ingresos por venta de bienes y servicios producidos en establecimientos del gobierno central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</si>
  <si>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</si>
  <si>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</si>
  <si>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</si>
  <si>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</si>
  <si>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</si>
  <si>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</si>
  <si>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</si>
  <si>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juvilaciones</t>
  </si>
  <si>
    <t>Tranferencias a fideicomisos, mandatos y análogos</t>
  </si>
  <si>
    <t>COMISION MUNICIPAL DE CULTURA FISICA Y DEPORTE DE LEON GUANAJUATO
ESTADO ANALÍTICO DE INGRESOS 
DEL 1 DE ENERO AL 31 DE DICIEMBRE DE 2018</t>
  </si>
  <si>
    <t>COMISION MUNICIPAL DE CULTURA FISICA Y DEPORTE DE LEON GUANAJUATO
ESTADO ANALÍTICO DE INGRESOS POR RUBRO
DEL 1 DE ENERO AL 31 DE DICIEMBRE DE 2018</t>
  </si>
  <si>
    <t>COMISION MUNICIPAL DE CULTURA FISICA Y DEPORTE DE LEON GUANAJUATO
ESTADO ANALÍTICO DE INGRESOS POR FUENTE DE FINANCIAMIENTO
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</si>
</sst>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8">
    <xf numFmtId="0" fontId="0" fillId="0" borderId="0" xfId="0"/>
    <xf numFmtId="0" fontId="7" fillId="0" borderId="0" xfId="8" applyFont="1" applyFill="1" applyBorder="1" applyAlignment="1">
      <alignment vertical="top"/>
    </xf>
    <xf numFmtId="0" fontId="3" fillId="0" borderId="0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7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7" fillId="0" borderId="2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</xf>
    <xf numFmtId="0" fontId="7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3" fillId="0" borderId="4" xfId="8" applyNumberFormat="1" applyFont="1" applyFill="1" applyBorder="1" applyAlignment="1" applyProtection="1">
      <alignment vertical="top"/>
      <protection locked="0"/>
    </xf>
    <xf numFmtId="4" fontId="3" fillId="0" borderId="5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center" vertical="top"/>
    </xf>
    <xf numFmtId="0" fontId="4" fillId="0" borderId="7" xfId="9" applyFont="1" applyBorder="1" applyAlignment="1" applyProtection="1">
      <alignment horizontal="center" vertical="top"/>
      <protection locked="0"/>
    </xf>
    <xf numFmtId="0" fontId="3" fillId="0" borderId="7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3" fillId="0" borderId="8" xfId="8" quotePrefix="1" applyFont="1" applyFill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/>
      <protection locked="0"/>
    </xf>
    <xf numFmtId="0" fontId="4" fillId="2" borderId="9" xfId="8" applyFont="1" applyFill="1" applyBorder="1" applyAlignment="1">
      <alignment horizontal="center" vertical="center"/>
    </xf>
    <xf numFmtId="0" fontId="4" fillId="2" borderId="9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horizontal="left" vertical="top" wrapText="1" indent="1"/>
    </xf>
    <xf numFmtId="0" fontId="3" fillId="0" borderId="0" xfId="8" applyFont="1" applyFill="1" applyBorder="1" applyAlignment="1" applyProtection="1">
      <alignment horizontal="left" vertical="top" indent="2"/>
    </xf>
    <xf numFmtId="0" fontId="7" fillId="0" borderId="0" xfId="8" applyFont="1" applyFill="1" applyBorder="1" applyAlignment="1" applyProtection="1">
      <alignment horizontal="justify" vertical="top" wrapText="1"/>
    </xf>
    <xf numFmtId="0" fontId="3" fillId="0" borderId="4" xfId="8" applyFont="1" applyFill="1" applyBorder="1" applyAlignment="1" applyProtection="1">
      <alignment horizontal="left" vertical="top" wrapText="1" indent="1"/>
    </xf>
    <xf numFmtId="0" fontId="4" fillId="2" borderId="9" xfId="8" applyFont="1" applyFill="1" applyBorder="1" applyAlignment="1" applyProtection="1">
      <alignment horizontal="center" vertical="center"/>
    </xf>
    <xf numFmtId="0" fontId="4" fillId="2" borderId="10" xfId="8" applyFont="1" applyFill="1" applyBorder="1" applyAlignment="1" applyProtection="1">
      <alignment horizontal="center" vertical="center"/>
    </xf>
    <xf numFmtId="0" fontId="4" fillId="2" borderId="10" xfId="8" applyFont="1" applyFill="1" applyBorder="1" applyAlignment="1" applyProtection="1">
      <alignment horizontal="center" vertical="center" wrapText="1"/>
    </xf>
    <xf numFmtId="0" fontId="4" fillId="2" borderId="9" xfId="8" applyFont="1" applyFill="1" applyBorder="1" applyAlignment="1" applyProtection="1">
      <alignment horizontal="center" vertical="center" wrapText="1"/>
    </xf>
    <xf numFmtId="0" fontId="4" fillId="0" borderId="6" xfId="9" applyFont="1" applyBorder="1" applyAlignment="1" applyProtection="1">
      <alignment horizontal="center" vertical="top"/>
    </xf>
    <xf numFmtId="0" fontId="7" fillId="0" borderId="1" xfId="8" applyFont="1" applyFill="1" applyBorder="1" applyAlignment="1" applyProtection="1">
      <alignment vertical="top" wrapText="1"/>
    </xf>
    <xf numFmtId="0" fontId="4" fillId="0" borderId="7" xfId="9" applyFont="1" applyBorder="1" applyAlignment="1" applyProtection="1">
      <alignment horizontal="center" vertical="top"/>
    </xf>
    <xf numFmtId="0" fontId="3" fillId="0" borderId="7" xfId="8" applyFont="1" applyFill="1" applyBorder="1" applyAlignment="1" applyProtection="1">
      <alignment horizontal="center" vertical="top"/>
    </xf>
    <xf numFmtId="0" fontId="3" fillId="0" borderId="8" xfId="8" quotePrefix="1" applyFont="1" applyFill="1" applyBorder="1" applyAlignment="1" applyProtection="1">
      <alignment horizontal="center" vertical="top"/>
    </xf>
    <xf numFmtId="0" fontId="8" fillId="0" borderId="0" xfId="9" applyFont="1" applyAlignment="1" applyProtection="1">
      <alignment vertical="top"/>
    </xf>
    <xf numFmtId="0" fontId="8" fillId="0" borderId="0" xfId="9" applyFont="1" applyAlignment="1">
      <alignment vertical="top" wrapText="1"/>
    </xf>
    <xf numFmtId="4" fontId="8" fillId="0" borderId="0" xfId="9" applyNumberFormat="1" applyFont="1" applyAlignment="1">
      <alignment vertical="top"/>
    </xf>
    <xf numFmtId="0" fontId="8" fillId="0" borderId="0" xfId="9" applyFont="1" applyAlignment="1">
      <alignment vertical="top"/>
    </xf>
    <xf numFmtId="0" fontId="8" fillId="0" borderId="0" xfId="9" applyFont="1" applyAlignment="1" applyProtection="1">
      <alignment vertical="top" wrapText="1"/>
      <protection locked="0"/>
    </xf>
    <xf numFmtId="0" fontId="8" fillId="0" borderId="0" xfId="9" applyFont="1" applyAlignment="1" applyProtection="1">
      <alignment horizontal="left" vertical="top" wrapText="1" indent="5"/>
      <protection locked="0"/>
    </xf>
    <xf numFmtId="0" fontId="8" fillId="0" borderId="0" xfId="9" applyFont="1" applyAlignment="1" applyProtection="1">
      <alignment vertical="top"/>
      <protection locked="0"/>
    </xf>
    <xf numFmtId="0" fontId="8" fillId="0" borderId="0" xfId="9" applyFont="1" applyAlignment="1" applyProtection="1">
      <alignment horizontal="center" vertical="top"/>
      <protection locked="0"/>
    </xf>
    <xf numFmtId="0" fontId="8" fillId="0" borderId="0" xfId="9" applyFont="1" applyBorder="1" applyAlignment="1" applyProtection="1">
      <alignment horizontal="left" vertical="top" wrapText="1" indent="2"/>
      <protection locked="0"/>
    </xf>
    <xf numFmtId="0" fontId="8" fillId="0" borderId="0" xfId="9" applyFont="1" applyBorder="1" applyAlignment="1" applyProtection="1">
      <alignment vertical="top" wrapText="1"/>
      <protection locked="0"/>
    </xf>
    <xf numFmtId="0" fontId="8" fillId="0" borderId="0" xfId="9" applyFont="1" applyBorder="1" applyAlignment="1" applyProtection="1">
      <alignment horizontal="left" vertical="top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7" fillId="0" borderId="0" xfId="8" applyFont="1" applyFill="1" applyBorder="1" applyAlignment="1" applyProtection="1">
      <alignment horizontal="justify" vertical="top" wrapText="1"/>
      <protection locked="0"/>
    </xf>
    <xf numFmtId="0" fontId="4" fillId="0" borderId="1" xfId="9" applyFont="1" applyBorder="1" applyAlignment="1" applyProtection="1">
      <alignment horizontal="center" vertical="top"/>
    </xf>
    <xf numFmtId="0" fontId="4" fillId="0" borderId="6" xfId="9" applyFont="1" applyBorder="1" applyAlignment="1" applyProtection="1">
      <alignment horizontal="center" vertical="top"/>
      <protection hidden="1"/>
    </xf>
    <xf numFmtId="0" fontId="7" fillId="0" borderId="7" xfId="8" applyFont="1" applyFill="1" applyBorder="1" applyAlignment="1" applyProtection="1">
      <alignment horizontal="center" vertical="top"/>
      <protection locked="0"/>
    </xf>
    <xf numFmtId="0" fontId="3" fillId="0" borderId="8" xfId="8" applyFont="1" applyFill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</xf>
    <xf numFmtId="43" fontId="3" fillId="0" borderId="0" xfId="18" applyFont="1" applyFill="1" applyBorder="1" applyAlignment="1" applyProtection="1">
      <alignment vertical="top"/>
    </xf>
    <xf numFmtId="43" fontId="3" fillId="0" borderId="0" xfId="8" applyNumberFormat="1" applyFont="1" applyFill="1" applyBorder="1" applyAlignment="1" applyProtection="1">
      <alignment vertical="top"/>
    </xf>
    <xf numFmtId="9" fontId="7" fillId="0" borderId="0" xfId="19" applyFont="1" applyFill="1" applyBorder="1" applyAlignment="1" applyProtection="1">
      <alignment vertical="top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  <xf numFmtId="0" fontId="4" fillId="2" borderId="12" xfId="8" applyFont="1" applyFill="1" applyBorder="1" applyAlignment="1" applyProtection="1">
      <alignment horizontal="center" vertical="center" wrapText="1"/>
      <protection locked="0"/>
    </xf>
    <xf numFmtId="0" fontId="4" fillId="2" borderId="13" xfId="8" applyFont="1" applyFill="1" applyBorder="1" applyAlignment="1" applyProtection="1">
      <alignment horizontal="center" vertical="center" wrapText="1"/>
      <protection locked="0"/>
    </xf>
  </cellXfs>
  <cellStyles count="20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aje" xfId="19" builtinId="5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Normal="100" workbookViewId="0">
      <pane ySplit="2" topLeftCell="A3" activePane="bottomLeft" state="frozen"/>
      <selection activeCell="H25" sqref="H25"/>
      <selection pane="bottomLeft" activeCell="G22" sqref="G22"/>
    </sheetView>
  </sheetViews>
  <sheetFormatPr baseColWidth="10" defaultRowHeight="11.25" x14ac:dyDescent="0.2"/>
  <cols>
    <col min="1" max="3" width="8.83203125" style="9" customWidth="1"/>
    <col min="4" max="4" width="51.1640625" style="52" customWidth="1"/>
    <col min="5" max="11" width="17.83203125" style="4" customWidth="1"/>
    <col min="12" max="16384" width="12" style="9"/>
  </cols>
  <sheetData>
    <row r="1" spans="1:15" s="1" customFormat="1" ht="35.1" customHeight="1" x14ac:dyDescent="0.2">
      <c r="A1" s="65" t="s">
        <v>48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5" s="2" customFormat="1" ht="24.95" customHeight="1" x14ac:dyDescent="0.2">
      <c r="A2" s="26" t="s">
        <v>3</v>
      </c>
      <c r="B2" s="26" t="s">
        <v>2</v>
      </c>
      <c r="C2" s="26" t="s">
        <v>1</v>
      </c>
      <c r="D2" s="27" t="s">
        <v>0</v>
      </c>
      <c r="E2" s="27" t="s">
        <v>5</v>
      </c>
      <c r="F2" s="27" t="s">
        <v>27</v>
      </c>
      <c r="G2" s="27" t="s">
        <v>6</v>
      </c>
      <c r="H2" s="27" t="s">
        <v>7</v>
      </c>
      <c r="I2" s="27" t="s">
        <v>9</v>
      </c>
      <c r="J2" s="27" t="s">
        <v>10</v>
      </c>
      <c r="K2" s="27" t="s">
        <v>8</v>
      </c>
    </row>
    <row r="3" spans="1:15" s="3" customFormat="1" x14ac:dyDescent="0.2">
      <c r="A3" s="56">
        <v>90001</v>
      </c>
      <c r="B3" s="55"/>
      <c r="C3" s="55"/>
      <c r="D3" s="37" t="s">
        <v>4</v>
      </c>
      <c r="E3" s="10">
        <f>E8+E14+E18+E22</f>
        <v>82610246</v>
      </c>
      <c r="F3" s="10">
        <f>G3-E3</f>
        <v>25102570</v>
      </c>
      <c r="G3" s="10">
        <f>G8+G14+G18+G22</f>
        <v>107712816</v>
      </c>
      <c r="H3" s="10">
        <f>H8+H11+H14+H18+H22</f>
        <v>96913696.819999993</v>
      </c>
      <c r="I3" s="10">
        <f>I8+I11+I14+I18+I22</f>
        <v>96913696.819999993</v>
      </c>
      <c r="J3" s="10">
        <f>I3-E3</f>
        <v>14303450.819999993</v>
      </c>
      <c r="K3" s="10">
        <f>K8+K11+K14+K18+K22</f>
        <v>241674.81</v>
      </c>
    </row>
    <row r="4" spans="1:15" s="13" customFormat="1" x14ac:dyDescent="0.2">
      <c r="A4" s="57">
        <v>1</v>
      </c>
      <c r="B4" s="53" t="s">
        <v>30</v>
      </c>
      <c r="C4" s="53">
        <v>10</v>
      </c>
      <c r="D4" s="7" t="s">
        <v>11</v>
      </c>
      <c r="E4" s="5"/>
      <c r="F4" s="5"/>
      <c r="G4" s="5"/>
      <c r="H4" s="5"/>
      <c r="I4" s="5"/>
      <c r="J4" s="5"/>
      <c r="K4" s="15"/>
    </row>
    <row r="5" spans="1:15" s="13" customFormat="1" x14ac:dyDescent="0.2">
      <c r="A5" s="57">
        <v>1</v>
      </c>
      <c r="B5" s="53" t="s">
        <v>31</v>
      </c>
      <c r="C5" s="53">
        <v>20</v>
      </c>
      <c r="D5" s="54" t="s">
        <v>12</v>
      </c>
      <c r="E5" s="5"/>
      <c r="F5" s="5"/>
      <c r="G5" s="5"/>
      <c r="H5" s="5"/>
      <c r="I5" s="5"/>
      <c r="J5" s="5"/>
      <c r="K5" s="15"/>
    </row>
    <row r="6" spans="1:15" s="13" customFormat="1" x14ac:dyDescent="0.2">
      <c r="A6" s="57">
        <v>1</v>
      </c>
      <c r="B6" s="53" t="s">
        <v>32</v>
      </c>
      <c r="C6" s="53">
        <v>30</v>
      </c>
      <c r="D6" s="54" t="s">
        <v>13</v>
      </c>
      <c r="E6" s="5"/>
      <c r="F6" s="5"/>
      <c r="G6" s="5"/>
      <c r="H6" s="5"/>
      <c r="I6" s="5"/>
      <c r="J6" s="5"/>
      <c r="K6" s="15"/>
      <c r="O6" s="64"/>
    </row>
    <row r="7" spans="1:15" s="13" customFormat="1" x14ac:dyDescent="0.2">
      <c r="A7" s="57">
        <v>4</v>
      </c>
      <c r="B7" s="53" t="s">
        <v>33</v>
      </c>
      <c r="C7" s="53">
        <v>40</v>
      </c>
      <c r="D7" s="54" t="s">
        <v>14</v>
      </c>
      <c r="E7" s="5"/>
      <c r="F7" s="5"/>
      <c r="G7" s="5"/>
      <c r="H7" s="5"/>
      <c r="I7" s="5"/>
      <c r="J7" s="5"/>
      <c r="K7" s="15"/>
    </row>
    <row r="8" spans="1:15" s="13" customFormat="1" x14ac:dyDescent="0.2">
      <c r="A8" s="57">
        <v>4</v>
      </c>
      <c r="B8" s="53" t="s">
        <v>33</v>
      </c>
      <c r="C8" s="53">
        <v>50</v>
      </c>
      <c r="D8" s="54" t="s">
        <v>15</v>
      </c>
      <c r="E8" s="5">
        <f>E9</f>
        <v>917799.23</v>
      </c>
      <c r="F8" s="5">
        <f t="shared" ref="F8:K8" si="0">F9</f>
        <v>400000</v>
      </c>
      <c r="G8" s="5">
        <f t="shared" si="0"/>
        <v>1317799.23</v>
      </c>
      <c r="H8" s="5">
        <f t="shared" si="0"/>
        <v>634826.13</v>
      </c>
      <c r="I8" s="5">
        <f t="shared" si="0"/>
        <v>634826.13</v>
      </c>
      <c r="J8" s="5">
        <f t="shared" si="0"/>
        <v>-282973.09999999998</v>
      </c>
      <c r="K8" s="15">
        <f t="shared" si="0"/>
        <v>0</v>
      </c>
    </row>
    <row r="9" spans="1:15" x14ac:dyDescent="0.2">
      <c r="A9" s="21">
        <v>4</v>
      </c>
      <c r="B9" s="6" t="s">
        <v>33</v>
      </c>
      <c r="C9" s="6">
        <v>51</v>
      </c>
      <c r="D9" s="8" t="s">
        <v>16</v>
      </c>
      <c r="E9" s="4">
        <v>917799.23</v>
      </c>
      <c r="F9" s="4">
        <f>G9-E9</f>
        <v>400000</v>
      </c>
      <c r="G9" s="4">
        <v>1317799.23</v>
      </c>
      <c r="H9" s="4">
        <v>634826.13</v>
      </c>
      <c r="I9" s="4">
        <v>634826.13</v>
      </c>
      <c r="J9" s="4">
        <f>I9-E9</f>
        <v>-282973.09999999998</v>
      </c>
      <c r="K9" s="16">
        <v>0</v>
      </c>
    </row>
    <row r="10" spans="1:15" x14ac:dyDescent="0.2">
      <c r="A10" s="21">
        <v>4</v>
      </c>
      <c r="B10" s="6" t="s">
        <v>33</v>
      </c>
      <c r="C10" s="6">
        <v>52</v>
      </c>
      <c r="D10" s="8" t="s">
        <v>17</v>
      </c>
      <c r="K10" s="16"/>
    </row>
    <row r="11" spans="1:15" s="13" customFormat="1" x14ac:dyDescent="0.2">
      <c r="A11" s="57">
        <v>4</v>
      </c>
      <c r="B11" s="53" t="s">
        <v>33</v>
      </c>
      <c r="C11" s="53">
        <v>60</v>
      </c>
      <c r="D11" s="54" t="s">
        <v>18</v>
      </c>
      <c r="E11" s="5"/>
      <c r="F11" s="5"/>
      <c r="G11" s="5"/>
      <c r="H11" s="5">
        <f>H12</f>
        <v>241674.81</v>
      </c>
      <c r="I11" s="5">
        <f>I12</f>
        <v>241674.81</v>
      </c>
      <c r="J11" s="5">
        <f>I11-E11</f>
        <v>241674.81</v>
      </c>
      <c r="K11" s="5">
        <f>J11-F11</f>
        <v>241674.81</v>
      </c>
    </row>
    <row r="12" spans="1:15" x14ac:dyDescent="0.2">
      <c r="A12" s="21">
        <v>4</v>
      </c>
      <c r="B12" s="6" t="s">
        <v>33</v>
      </c>
      <c r="C12" s="6">
        <v>61</v>
      </c>
      <c r="D12" s="52" t="s">
        <v>16</v>
      </c>
      <c r="H12" s="4">
        <v>241674.81</v>
      </c>
      <c r="I12" s="4">
        <v>241674.81</v>
      </c>
      <c r="J12" s="5">
        <f>I12-E12</f>
        <v>241674.81</v>
      </c>
      <c r="K12" s="4">
        <f>J12-F12</f>
        <v>241674.81</v>
      </c>
    </row>
    <row r="13" spans="1:15" x14ac:dyDescent="0.2">
      <c r="A13" s="21">
        <v>4</v>
      </c>
      <c r="B13" s="6" t="s">
        <v>33</v>
      </c>
      <c r="C13" s="6">
        <v>62</v>
      </c>
      <c r="D13" s="52" t="s">
        <v>17</v>
      </c>
      <c r="K13" s="16"/>
    </row>
    <row r="14" spans="1:15" s="13" customFormat="1" x14ac:dyDescent="0.2">
      <c r="A14" s="57">
        <v>4</v>
      </c>
      <c r="B14" s="53" t="s">
        <v>34</v>
      </c>
      <c r="C14" s="53">
        <v>70</v>
      </c>
      <c r="D14" s="7" t="s">
        <v>19</v>
      </c>
      <c r="E14" s="5">
        <f>E16</f>
        <v>61161947.799999997</v>
      </c>
      <c r="F14" s="5">
        <f t="shared" ref="F14:J14" si="1">F16</f>
        <v>2882569.8400000036</v>
      </c>
      <c r="G14" s="5">
        <f t="shared" si="1"/>
        <v>64044517.640000001</v>
      </c>
      <c r="H14" s="5">
        <f t="shared" si="1"/>
        <v>55452341.039999999</v>
      </c>
      <c r="I14" s="5">
        <f t="shared" si="1"/>
        <v>55452341.039999999</v>
      </c>
      <c r="J14" s="5">
        <f t="shared" si="1"/>
        <v>-5709606.7599999979</v>
      </c>
      <c r="K14" s="15">
        <f t="shared" ref="K14" si="2">K16</f>
        <v>0</v>
      </c>
    </row>
    <row r="15" spans="1:15" ht="22.5" x14ac:dyDescent="0.2">
      <c r="A15" s="21">
        <v>4</v>
      </c>
      <c r="B15" s="6" t="s">
        <v>34</v>
      </c>
      <c r="C15" s="6">
        <v>71</v>
      </c>
      <c r="D15" s="52" t="s">
        <v>36</v>
      </c>
      <c r="K15" s="16"/>
    </row>
    <row r="16" spans="1:15" ht="22.5" x14ac:dyDescent="0.2">
      <c r="A16" s="21">
        <v>4</v>
      </c>
      <c r="B16" s="6" t="s">
        <v>34</v>
      </c>
      <c r="C16" s="6">
        <v>72</v>
      </c>
      <c r="D16" s="52" t="s">
        <v>37</v>
      </c>
      <c r="E16" s="4">
        <v>61161947.799999997</v>
      </c>
      <c r="F16" s="4">
        <f>G16-E16</f>
        <v>2882569.8400000036</v>
      </c>
      <c r="G16" s="4">
        <f>63832510.8+212006.84</f>
        <v>64044517.640000001</v>
      </c>
      <c r="H16" s="4">
        <v>55452341.039999999</v>
      </c>
      <c r="I16" s="4">
        <v>55452341.039999999</v>
      </c>
      <c r="J16" s="4">
        <f>I16-E16</f>
        <v>-5709606.7599999979</v>
      </c>
      <c r="K16" s="16">
        <v>0</v>
      </c>
    </row>
    <row r="17" spans="1:11" ht="22.5" x14ac:dyDescent="0.2">
      <c r="A17" s="21">
        <v>4</v>
      </c>
      <c r="B17" s="6" t="s">
        <v>34</v>
      </c>
      <c r="C17" s="6">
        <v>73</v>
      </c>
      <c r="D17" s="52" t="s">
        <v>38</v>
      </c>
      <c r="K17" s="16"/>
    </row>
    <row r="18" spans="1:11" s="13" customFormat="1" x14ac:dyDescent="0.2">
      <c r="A18" s="57">
        <v>4</v>
      </c>
      <c r="B18" s="53" t="s">
        <v>34</v>
      </c>
      <c r="C18" s="53">
        <v>80</v>
      </c>
      <c r="D18" s="7" t="s">
        <v>20</v>
      </c>
      <c r="E18" s="5">
        <f>E21</f>
        <v>2785492.13</v>
      </c>
      <c r="F18" s="5">
        <f t="shared" ref="F18:J18" si="3">F21</f>
        <v>0</v>
      </c>
      <c r="G18" s="5">
        <f t="shared" si="3"/>
        <v>2785492.13</v>
      </c>
      <c r="H18" s="5">
        <f t="shared" si="3"/>
        <v>1019848</v>
      </c>
      <c r="I18" s="5">
        <f t="shared" si="3"/>
        <v>1019848</v>
      </c>
      <c r="J18" s="5">
        <f t="shared" si="3"/>
        <v>-1765644.13</v>
      </c>
      <c r="K18" s="15">
        <f t="shared" ref="K18" si="4">K21</f>
        <v>0</v>
      </c>
    </row>
    <row r="19" spans="1:11" x14ac:dyDescent="0.2">
      <c r="A19" s="21">
        <v>4</v>
      </c>
      <c r="B19" s="6" t="s">
        <v>34</v>
      </c>
      <c r="C19" s="6">
        <v>81</v>
      </c>
      <c r="D19" s="52" t="s">
        <v>39</v>
      </c>
      <c r="K19" s="16"/>
    </row>
    <row r="20" spans="1:11" x14ac:dyDescent="0.2">
      <c r="A20" s="21">
        <v>4</v>
      </c>
      <c r="B20" s="6" t="s">
        <v>34</v>
      </c>
      <c r="C20" s="6">
        <v>82</v>
      </c>
      <c r="D20" s="52" t="s">
        <v>40</v>
      </c>
      <c r="K20" s="16"/>
    </row>
    <row r="21" spans="1:11" x14ac:dyDescent="0.2">
      <c r="A21" s="21">
        <v>4</v>
      </c>
      <c r="B21" s="6" t="s">
        <v>34</v>
      </c>
      <c r="C21" s="6">
        <v>83</v>
      </c>
      <c r="D21" s="52" t="s">
        <v>41</v>
      </c>
      <c r="E21" s="4">
        <v>2785492.13</v>
      </c>
      <c r="F21" s="4">
        <f>G21-E21</f>
        <v>0</v>
      </c>
      <c r="G21" s="4">
        <v>2785492.13</v>
      </c>
      <c r="H21" s="4">
        <v>1019848</v>
      </c>
      <c r="I21" s="4">
        <v>1019848</v>
      </c>
      <c r="J21" s="4">
        <f>I21-E21</f>
        <v>-1765644.13</v>
      </c>
      <c r="K21" s="16">
        <v>0</v>
      </c>
    </row>
    <row r="22" spans="1:11" s="13" customFormat="1" ht="22.5" x14ac:dyDescent="0.2">
      <c r="A22" s="57">
        <v>4</v>
      </c>
      <c r="B22" s="53" t="s">
        <v>35</v>
      </c>
      <c r="C22" s="53">
        <v>90</v>
      </c>
      <c r="D22" s="7" t="s">
        <v>22</v>
      </c>
      <c r="E22" s="5">
        <f>E24</f>
        <v>17745006.84</v>
      </c>
      <c r="F22" s="5">
        <f t="shared" ref="F22:J22" si="5">F24</f>
        <v>21820000.16</v>
      </c>
      <c r="G22" s="5">
        <f t="shared" si="5"/>
        <v>39565007</v>
      </c>
      <c r="H22" s="5">
        <f t="shared" si="5"/>
        <v>39565006.840000004</v>
      </c>
      <c r="I22" s="5">
        <f t="shared" si="5"/>
        <v>39565006.840000004</v>
      </c>
      <c r="J22" s="5">
        <f t="shared" si="5"/>
        <v>21820000.000000004</v>
      </c>
      <c r="K22" s="15">
        <f t="shared" ref="K22" si="6">K24</f>
        <v>0</v>
      </c>
    </row>
    <row r="23" spans="1:11" s="13" customFormat="1" x14ac:dyDescent="0.2">
      <c r="A23" s="21">
        <v>4</v>
      </c>
      <c r="B23" s="6" t="s">
        <v>35</v>
      </c>
      <c r="C23" s="6">
        <v>91</v>
      </c>
      <c r="D23" s="52" t="s">
        <v>42</v>
      </c>
      <c r="E23" s="5"/>
      <c r="F23" s="5"/>
      <c r="G23" s="5"/>
      <c r="H23" s="5"/>
      <c r="I23" s="5"/>
      <c r="J23" s="5"/>
      <c r="K23" s="15"/>
    </row>
    <row r="24" spans="1:11" s="13" customFormat="1" x14ac:dyDescent="0.2">
      <c r="A24" s="21">
        <v>4</v>
      </c>
      <c r="B24" s="6" t="s">
        <v>35</v>
      </c>
      <c r="C24" s="6">
        <v>92</v>
      </c>
      <c r="D24" s="52" t="s">
        <v>43</v>
      </c>
      <c r="E24" s="4">
        <v>17745006.84</v>
      </c>
      <c r="F24" s="4">
        <f>G24-E24</f>
        <v>21820000.16</v>
      </c>
      <c r="G24" s="4">
        <v>39565007</v>
      </c>
      <c r="H24" s="4">
        <v>39565006.840000004</v>
      </c>
      <c r="I24" s="4">
        <v>39565006.840000004</v>
      </c>
      <c r="J24" s="5">
        <f>I24-E24</f>
        <v>21820000.000000004</v>
      </c>
      <c r="K24" s="15">
        <v>0</v>
      </c>
    </row>
    <row r="25" spans="1:11" s="13" customFormat="1" x14ac:dyDescent="0.2">
      <c r="A25" s="21">
        <v>4</v>
      </c>
      <c r="B25" s="6" t="s">
        <v>35</v>
      </c>
      <c r="C25" s="6">
        <v>93</v>
      </c>
      <c r="D25" s="52" t="s">
        <v>44</v>
      </c>
      <c r="E25" s="4"/>
      <c r="F25" s="4"/>
      <c r="G25" s="4"/>
      <c r="H25" s="4"/>
      <c r="I25" s="4"/>
      <c r="J25" s="5"/>
      <c r="K25" s="15"/>
    </row>
    <row r="26" spans="1:11" s="13" customFormat="1" x14ac:dyDescent="0.2">
      <c r="A26" s="21">
        <v>4</v>
      </c>
      <c r="B26" s="6" t="s">
        <v>35</v>
      </c>
      <c r="C26" s="6">
        <v>94</v>
      </c>
      <c r="D26" s="52" t="s">
        <v>45</v>
      </c>
      <c r="E26" s="5"/>
      <c r="F26" s="5"/>
      <c r="G26" s="5"/>
      <c r="H26" s="5"/>
      <c r="I26" s="5"/>
      <c r="J26" s="5"/>
      <c r="K26" s="15"/>
    </row>
    <row r="27" spans="1:11" s="13" customFormat="1" x14ac:dyDescent="0.2">
      <c r="A27" s="21">
        <v>4</v>
      </c>
      <c r="B27" s="6" t="s">
        <v>35</v>
      </c>
      <c r="C27" s="6">
        <v>95</v>
      </c>
      <c r="D27" s="52" t="s">
        <v>46</v>
      </c>
      <c r="E27" s="5"/>
      <c r="F27" s="5"/>
      <c r="G27" s="5"/>
      <c r="H27" s="5"/>
      <c r="I27" s="5"/>
      <c r="J27" s="5"/>
      <c r="K27" s="15"/>
    </row>
    <row r="28" spans="1:11" s="13" customFormat="1" x14ac:dyDescent="0.2">
      <c r="A28" s="21">
        <v>4</v>
      </c>
      <c r="B28" s="6" t="s">
        <v>35</v>
      </c>
      <c r="C28" s="6">
        <v>96</v>
      </c>
      <c r="D28" s="52" t="s">
        <v>47</v>
      </c>
      <c r="E28" s="5"/>
      <c r="F28" s="5"/>
      <c r="G28" s="5"/>
      <c r="H28" s="5"/>
      <c r="I28" s="5"/>
      <c r="J28" s="5"/>
      <c r="K28" s="15"/>
    </row>
    <row r="29" spans="1:11" x14ac:dyDescent="0.2">
      <c r="A29" s="58">
        <v>7</v>
      </c>
      <c r="B29" s="25"/>
      <c r="C29" s="59" t="s">
        <v>26</v>
      </c>
      <c r="D29" s="60" t="s">
        <v>21</v>
      </c>
      <c r="E29" s="17"/>
      <c r="F29" s="17"/>
      <c r="G29" s="17"/>
      <c r="H29" s="17"/>
      <c r="I29" s="17"/>
      <c r="J29" s="17"/>
      <c r="K29" s="1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pane ySplit="2" topLeftCell="A3" activePane="bottomLeft" state="frozen"/>
      <selection pane="bottomLeft" activeCell="C10" sqref="C10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3" width="17.83203125" style="12" customWidth="1"/>
    <col min="4" max="4" width="19.83203125" style="12" customWidth="1"/>
    <col min="5" max="9" width="17.83203125" style="12" customWidth="1"/>
    <col min="10" max="16384" width="12" style="9"/>
  </cols>
  <sheetData>
    <row r="1" spans="1:10" s="14" customFormat="1" ht="60" customHeight="1" x14ac:dyDescent="0.2">
      <c r="A1" s="65" t="s">
        <v>49</v>
      </c>
      <c r="B1" s="66"/>
      <c r="C1" s="66"/>
      <c r="D1" s="66"/>
      <c r="E1" s="66"/>
      <c r="F1" s="66"/>
      <c r="G1" s="66"/>
      <c r="H1" s="66"/>
      <c r="I1" s="67"/>
      <c r="J1" s="13"/>
    </row>
    <row r="2" spans="1:10" s="19" customFormat="1" ht="24.95" customHeight="1" x14ac:dyDescent="0.2">
      <c r="A2" s="26" t="s">
        <v>1</v>
      </c>
      <c r="B2" s="26" t="s">
        <v>0</v>
      </c>
      <c r="C2" s="27" t="s">
        <v>5</v>
      </c>
      <c r="D2" s="27" t="s">
        <v>27</v>
      </c>
      <c r="E2" s="27" t="s">
        <v>6</v>
      </c>
      <c r="F2" s="27" t="s">
        <v>7</v>
      </c>
      <c r="G2" s="27" t="s">
        <v>9</v>
      </c>
      <c r="H2" s="27" t="s">
        <v>10</v>
      </c>
      <c r="I2" s="27" t="s">
        <v>8</v>
      </c>
      <c r="J2" s="6"/>
    </row>
    <row r="3" spans="1:10" s="12" customFormat="1" x14ac:dyDescent="0.2">
      <c r="A3" s="20">
        <v>90001</v>
      </c>
      <c r="B3" s="7" t="s">
        <v>4</v>
      </c>
      <c r="C3" s="5">
        <f>C8+C15+C16+C17+C18</f>
        <v>82610246</v>
      </c>
      <c r="D3" s="5">
        <f>D8+D15+D16+D17+D18</f>
        <v>25102570.000000004</v>
      </c>
      <c r="E3" s="5">
        <f t="shared" ref="D3:E3" si="0">E8+E15+E16+E17+E18</f>
        <v>107712816</v>
      </c>
      <c r="F3" s="5">
        <f>F8+F15+F16+F17+F18+F11</f>
        <v>96913696.820000008</v>
      </c>
      <c r="G3" s="5">
        <f>G8+G15+G16+G17+G18+G11</f>
        <v>96913696.820000008</v>
      </c>
      <c r="H3" s="5">
        <f>H8+H15+H16+H17+H18+H11</f>
        <v>14303450.820000006</v>
      </c>
      <c r="I3" s="11">
        <f>I8+I11+I15+I16+I17</f>
        <v>-241674.81</v>
      </c>
      <c r="J3" s="9"/>
    </row>
    <row r="4" spans="1:10" s="12" customFormat="1" x14ac:dyDescent="0.2">
      <c r="A4" s="21">
        <v>10</v>
      </c>
      <c r="B4" s="9" t="s">
        <v>11</v>
      </c>
      <c r="C4" s="4"/>
      <c r="D4" s="4"/>
      <c r="E4" s="4"/>
      <c r="F4" s="4"/>
      <c r="G4" s="4"/>
      <c r="H4" s="4"/>
      <c r="I4" s="16"/>
      <c r="J4" s="9"/>
    </row>
    <row r="5" spans="1:10" s="12" customFormat="1" x14ac:dyDescent="0.2">
      <c r="A5" s="21">
        <v>20</v>
      </c>
      <c r="B5" s="9" t="s">
        <v>12</v>
      </c>
      <c r="C5" s="4"/>
      <c r="D5" s="4"/>
      <c r="E5" s="4"/>
      <c r="F5" s="4"/>
      <c r="G5" s="4"/>
      <c r="H5" s="4"/>
      <c r="I5" s="16"/>
      <c r="J5" s="9"/>
    </row>
    <row r="6" spans="1:10" s="12" customFormat="1" x14ac:dyDescent="0.2">
      <c r="A6" s="21">
        <v>30</v>
      </c>
      <c r="B6" s="9" t="s">
        <v>13</v>
      </c>
      <c r="C6" s="4"/>
      <c r="D6" s="4"/>
      <c r="E6" s="4"/>
      <c r="F6" s="4"/>
      <c r="G6" s="4"/>
      <c r="H6" s="4"/>
      <c r="I6" s="16"/>
      <c r="J6" s="9"/>
    </row>
    <row r="7" spans="1:10" s="12" customFormat="1" x14ac:dyDescent="0.2">
      <c r="A7" s="21">
        <v>40</v>
      </c>
      <c r="B7" s="9" t="s">
        <v>14</v>
      </c>
      <c r="C7" s="4"/>
      <c r="D7" s="4"/>
      <c r="E7" s="4"/>
      <c r="F7" s="4"/>
      <c r="G7" s="4"/>
      <c r="H7" s="4"/>
      <c r="I7" s="16"/>
      <c r="J7" s="9"/>
    </row>
    <row r="8" spans="1:10" s="12" customFormat="1" x14ac:dyDescent="0.2">
      <c r="A8" s="21">
        <v>50</v>
      </c>
      <c r="B8" s="9" t="s">
        <v>15</v>
      </c>
      <c r="C8" s="4">
        <v>917799.23</v>
      </c>
      <c r="D8" s="4">
        <v>400000</v>
      </c>
      <c r="E8" s="4">
        <v>1317799.23</v>
      </c>
      <c r="F8" s="4">
        <v>634826.13</v>
      </c>
      <c r="G8" s="4">
        <v>634826.13</v>
      </c>
      <c r="H8" s="4">
        <f>G8-C8</f>
        <v>-282973.09999999998</v>
      </c>
      <c r="I8" s="16">
        <v>0</v>
      </c>
      <c r="J8" s="9"/>
    </row>
    <row r="9" spans="1:10" s="12" customFormat="1" x14ac:dyDescent="0.2">
      <c r="A9" s="21">
        <v>51</v>
      </c>
      <c r="B9" s="22" t="s">
        <v>16</v>
      </c>
      <c r="C9" s="4">
        <v>917799.23</v>
      </c>
      <c r="D9" s="4">
        <f>E9-C9</f>
        <v>400000</v>
      </c>
      <c r="E9" s="4">
        <v>1317799.23</v>
      </c>
      <c r="F9" s="4">
        <v>634826.13</v>
      </c>
      <c r="G9" s="4">
        <v>634826.13</v>
      </c>
      <c r="H9" s="4">
        <f>G9-C9</f>
        <v>-282973.09999999998</v>
      </c>
      <c r="I9" s="16">
        <v>0</v>
      </c>
      <c r="J9" s="9"/>
    </row>
    <row r="10" spans="1:10" s="12" customFormat="1" x14ac:dyDescent="0.2">
      <c r="A10" s="21">
        <v>52</v>
      </c>
      <c r="B10" s="22" t="s">
        <v>17</v>
      </c>
      <c r="C10" s="4"/>
      <c r="D10" s="4"/>
      <c r="E10" s="4"/>
      <c r="F10" s="4"/>
      <c r="G10" s="4"/>
      <c r="H10" s="4"/>
      <c r="I10" s="16"/>
      <c r="J10" s="9"/>
    </row>
    <row r="11" spans="1:10" s="12" customFormat="1" x14ac:dyDescent="0.2">
      <c r="A11" s="21">
        <v>60</v>
      </c>
      <c r="B11" s="9" t="s">
        <v>18</v>
      </c>
      <c r="C11" s="4"/>
      <c r="D11" s="4"/>
      <c r="E11" s="4"/>
      <c r="F11" s="4">
        <v>241674.81</v>
      </c>
      <c r="G11" s="4">
        <v>241674.81</v>
      </c>
      <c r="H11" s="4">
        <f>G11-C11</f>
        <v>241674.81</v>
      </c>
      <c r="I11" s="16">
        <f>E11-F11</f>
        <v>-241674.81</v>
      </c>
      <c r="J11" s="9"/>
    </row>
    <row r="12" spans="1:10" s="12" customFormat="1" x14ac:dyDescent="0.2">
      <c r="A12" s="21">
        <v>61</v>
      </c>
      <c r="B12" s="22" t="s">
        <v>16</v>
      </c>
      <c r="C12" s="4"/>
      <c r="D12" s="4"/>
      <c r="E12" s="4"/>
      <c r="F12" s="4">
        <v>241674.81</v>
      </c>
      <c r="G12" s="4">
        <v>241674.81</v>
      </c>
      <c r="H12" s="4">
        <f>G12-C12</f>
        <v>241674.81</v>
      </c>
      <c r="I12" s="16">
        <f>E12-F12</f>
        <v>-241674.81</v>
      </c>
      <c r="J12" s="9"/>
    </row>
    <row r="13" spans="1:10" s="12" customFormat="1" x14ac:dyDescent="0.2">
      <c r="A13" s="21">
        <v>62</v>
      </c>
      <c r="B13" s="22" t="s">
        <v>17</v>
      </c>
      <c r="C13" s="4"/>
      <c r="D13" s="4"/>
      <c r="E13" s="4"/>
      <c r="F13" s="4"/>
      <c r="G13" s="4"/>
      <c r="H13" s="4"/>
      <c r="I13" s="16"/>
      <c r="J13" s="9"/>
    </row>
    <row r="14" spans="1:10" s="12" customFormat="1" ht="33.75" x14ac:dyDescent="0.2">
      <c r="A14" s="21">
        <v>69</v>
      </c>
      <c r="B14" s="23" t="s">
        <v>28</v>
      </c>
      <c r="C14" s="4"/>
      <c r="D14" s="4"/>
      <c r="E14" s="4"/>
      <c r="F14" s="4"/>
      <c r="G14" s="4"/>
      <c r="H14" s="4"/>
      <c r="I14" s="16"/>
      <c r="J14" s="9"/>
    </row>
    <row r="15" spans="1:10" s="12" customFormat="1" x14ac:dyDescent="0.2">
      <c r="A15" s="21">
        <v>70</v>
      </c>
      <c r="B15" s="9" t="s">
        <v>19</v>
      </c>
      <c r="C15" s="4">
        <v>61161947.799999997</v>
      </c>
      <c r="D15" s="4">
        <f t="shared" ref="D10:D18" si="1">E15-C15</f>
        <v>2882569.8400000036</v>
      </c>
      <c r="E15" s="4">
        <v>64044517.640000001</v>
      </c>
      <c r="F15" s="4">
        <v>55452341.039999999</v>
      </c>
      <c r="G15" s="4">
        <v>55452341.039999999</v>
      </c>
      <c r="H15" s="4">
        <f>G15-C15</f>
        <v>-5709606.7599999979</v>
      </c>
      <c r="I15" s="16">
        <v>0</v>
      </c>
      <c r="J15" s="9"/>
    </row>
    <row r="16" spans="1:10" s="12" customFormat="1" x14ac:dyDescent="0.2">
      <c r="A16" s="21">
        <v>80</v>
      </c>
      <c r="B16" s="9" t="s">
        <v>20</v>
      </c>
      <c r="C16" s="4">
        <v>2785492.13</v>
      </c>
      <c r="D16" s="4">
        <f t="shared" si="1"/>
        <v>0</v>
      </c>
      <c r="E16" s="4">
        <v>2785492.13</v>
      </c>
      <c r="F16" s="4">
        <v>1019848</v>
      </c>
      <c r="G16" s="4">
        <v>1019848</v>
      </c>
      <c r="H16" s="4">
        <f>G16-C16</f>
        <v>-1765644.13</v>
      </c>
      <c r="I16" s="16">
        <v>0</v>
      </c>
      <c r="J16" s="9"/>
    </row>
    <row r="17" spans="1:10" s="12" customFormat="1" x14ac:dyDescent="0.2">
      <c r="A17" s="21">
        <v>90</v>
      </c>
      <c r="B17" s="9" t="s">
        <v>22</v>
      </c>
      <c r="C17" s="4">
        <v>17745006.84</v>
      </c>
      <c r="D17" s="4">
        <f t="shared" si="1"/>
        <v>21820000.16</v>
      </c>
      <c r="E17" s="4">
        <v>39565007</v>
      </c>
      <c r="F17" s="4">
        <v>39565006.840000004</v>
      </c>
      <c r="G17" s="4">
        <v>39565006.840000004</v>
      </c>
      <c r="H17" s="4">
        <f>G17-C17</f>
        <v>21820000.000000004</v>
      </c>
      <c r="I17" s="16">
        <v>0</v>
      </c>
      <c r="J17" s="9"/>
    </row>
    <row r="18" spans="1:10" s="12" customFormat="1" x14ac:dyDescent="0.2">
      <c r="A18" s="24" t="s">
        <v>26</v>
      </c>
      <c r="B18" s="25" t="s">
        <v>21</v>
      </c>
      <c r="C18" s="17">
        <v>0</v>
      </c>
      <c r="D18" s="17">
        <f t="shared" si="1"/>
        <v>0</v>
      </c>
      <c r="E18" s="17">
        <v>0</v>
      </c>
      <c r="F18" s="17">
        <v>0</v>
      </c>
      <c r="G18" s="17">
        <v>0</v>
      </c>
      <c r="H18" s="17"/>
      <c r="I18" s="18"/>
      <c r="J18" s="9"/>
    </row>
    <row r="20" spans="1:10" x14ac:dyDescent="0.2">
      <c r="A20" s="41" t="s">
        <v>29</v>
      </c>
      <c r="B20" s="42"/>
      <c r="C20" s="42"/>
      <c r="D20" s="43"/>
    </row>
    <row r="21" spans="1:10" x14ac:dyDescent="0.2">
      <c r="A21" s="44"/>
      <c r="B21" s="42"/>
      <c r="C21" s="42"/>
      <c r="D21" s="43"/>
    </row>
    <row r="22" spans="1:10" x14ac:dyDescent="0.2">
      <c r="A22" s="45"/>
      <c r="B22" s="46"/>
      <c r="C22" s="45"/>
      <c r="D22" s="45"/>
    </row>
    <row r="23" spans="1:10" x14ac:dyDescent="0.2">
      <c r="A23" s="47"/>
      <c r="B23" s="45"/>
      <c r="C23" s="45"/>
      <c r="D23" s="45"/>
    </row>
    <row r="24" spans="1:10" x14ac:dyDescent="0.2">
      <c r="A24" s="47"/>
      <c r="B24" s="45"/>
      <c r="C24" s="47"/>
      <c r="D24" s="48"/>
      <c r="E24" s="62"/>
    </row>
    <row r="25" spans="1:10" x14ac:dyDescent="0.2">
      <c r="A25" s="47"/>
      <c r="B25" s="49"/>
      <c r="C25" s="50"/>
      <c r="D25" s="51"/>
      <c r="E25" s="63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4294967293" verticalDpi="4294967293" r:id="rId1"/>
  <ignoredErrors>
    <ignoredError sqref="A1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3" width="17.83203125" style="12" customWidth="1"/>
    <col min="4" max="4" width="19.83203125" style="12" customWidth="1"/>
    <col min="5" max="9" width="17.83203125" style="12" customWidth="1"/>
    <col min="10" max="16384" width="12" style="12"/>
  </cols>
  <sheetData>
    <row r="1" spans="1:10" s="14" customFormat="1" ht="60" customHeight="1" x14ac:dyDescent="0.2">
      <c r="A1" s="65" t="s">
        <v>50</v>
      </c>
      <c r="B1" s="66"/>
      <c r="C1" s="66"/>
      <c r="D1" s="66"/>
      <c r="E1" s="66"/>
      <c r="F1" s="66"/>
      <c r="G1" s="66"/>
      <c r="H1" s="66"/>
      <c r="I1" s="67"/>
      <c r="J1" s="13"/>
    </row>
    <row r="2" spans="1:10" s="19" customFormat="1" ht="24.95" customHeight="1" x14ac:dyDescent="0.2">
      <c r="A2" s="32" t="s">
        <v>1</v>
      </c>
      <c r="B2" s="33" t="s">
        <v>0</v>
      </c>
      <c r="C2" s="34" t="s">
        <v>5</v>
      </c>
      <c r="D2" s="35" t="s">
        <v>27</v>
      </c>
      <c r="E2" s="34" t="s">
        <v>6</v>
      </c>
      <c r="F2" s="34" t="s">
        <v>7</v>
      </c>
      <c r="G2" s="34" t="s">
        <v>9</v>
      </c>
      <c r="H2" s="34" t="s">
        <v>10</v>
      </c>
      <c r="I2" s="34" t="s">
        <v>8</v>
      </c>
      <c r="J2" s="6"/>
    </row>
    <row r="3" spans="1:10" x14ac:dyDescent="0.2">
      <c r="A3" s="36">
        <v>90001</v>
      </c>
      <c r="B3" s="37" t="s">
        <v>4</v>
      </c>
      <c r="C3" s="10">
        <v>82610246</v>
      </c>
      <c r="D3" s="10">
        <v>25102570.000000004</v>
      </c>
      <c r="E3" s="10">
        <v>107712816</v>
      </c>
      <c r="F3" s="10">
        <v>96913696.820000008</v>
      </c>
      <c r="G3" s="10">
        <v>96913696.820000008</v>
      </c>
      <c r="H3" s="5">
        <v>14303450.820000006</v>
      </c>
      <c r="I3" s="11">
        <v>-241674.81</v>
      </c>
      <c r="J3" s="9"/>
    </row>
    <row r="4" spans="1:10" x14ac:dyDescent="0.2">
      <c r="A4" s="38">
        <v>90002</v>
      </c>
      <c r="B4" s="30" t="s">
        <v>23</v>
      </c>
      <c r="C4" s="5"/>
      <c r="D4" s="5"/>
      <c r="E4" s="5"/>
      <c r="F4" s="5"/>
      <c r="G4" s="5"/>
      <c r="H4" s="5"/>
      <c r="I4" s="15"/>
      <c r="J4" s="9"/>
    </row>
    <row r="5" spans="1:10" x14ac:dyDescent="0.2">
      <c r="A5" s="39">
        <v>10</v>
      </c>
      <c r="B5" s="28" t="s">
        <v>11</v>
      </c>
      <c r="C5" s="4"/>
      <c r="D5" s="4"/>
      <c r="E5" s="4"/>
      <c r="F5" s="4"/>
      <c r="G5" s="4"/>
      <c r="H5" s="4"/>
      <c r="I5" s="16"/>
      <c r="J5" s="9"/>
    </row>
    <row r="6" spans="1:10" x14ac:dyDescent="0.2">
      <c r="A6" s="39">
        <v>30</v>
      </c>
      <c r="B6" s="28" t="s">
        <v>13</v>
      </c>
      <c r="C6" s="4"/>
      <c r="D6" s="4"/>
      <c r="E6" s="4"/>
      <c r="F6" s="4"/>
      <c r="G6" s="4"/>
      <c r="H6" s="4"/>
      <c r="I6" s="16"/>
      <c r="J6" s="9"/>
    </row>
    <row r="7" spans="1:10" x14ac:dyDescent="0.2">
      <c r="A7" s="39">
        <v>40</v>
      </c>
      <c r="B7" s="28" t="s">
        <v>14</v>
      </c>
      <c r="C7" s="4"/>
      <c r="D7" s="4"/>
      <c r="E7" s="4"/>
      <c r="F7" s="4"/>
      <c r="G7" s="4"/>
      <c r="H7" s="4"/>
      <c r="I7" s="16"/>
      <c r="J7" s="9"/>
    </row>
    <row r="8" spans="1:10" x14ac:dyDescent="0.2">
      <c r="A8" s="39">
        <v>50</v>
      </c>
      <c r="B8" s="28" t="s">
        <v>15</v>
      </c>
      <c r="C8" s="4">
        <v>917799.23</v>
      </c>
      <c r="D8" s="4">
        <f>E8-C8</f>
        <v>400000</v>
      </c>
      <c r="E8" s="4">
        <v>1317799.23</v>
      </c>
      <c r="F8" s="4">
        <v>634826.13</v>
      </c>
      <c r="G8" s="4">
        <v>634826.13</v>
      </c>
      <c r="H8" s="4">
        <v>-282973.09999999998</v>
      </c>
      <c r="I8" s="16">
        <v>0</v>
      </c>
      <c r="J8" s="9"/>
    </row>
    <row r="9" spans="1:10" x14ac:dyDescent="0.2">
      <c r="A9" s="39">
        <v>51</v>
      </c>
      <c r="B9" s="29" t="s">
        <v>16</v>
      </c>
      <c r="C9" s="4">
        <v>917799.23</v>
      </c>
      <c r="D9" s="4">
        <f t="shared" ref="D9:D19" si="0">E9-C9</f>
        <v>400000</v>
      </c>
      <c r="E9" s="4">
        <v>1317799.23</v>
      </c>
      <c r="F9" s="4">
        <v>634826.13</v>
      </c>
      <c r="G9" s="4">
        <v>634826.13</v>
      </c>
      <c r="H9" s="4">
        <v>-282973.09999999998</v>
      </c>
      <c r="I9" s="16">
        <v>0</v>
      </c>
      <c r="J9" s="9"/>
    </row>
    <row r="10" spans="1:10" x14ac:dyDescent="0.2">
      <c r="A10" s="39">
        <v>52</v>
      </c>
      <c r="B10" s="29" t="s">
        <v>17</v>
      </c>
      <c r="C10" s="4"/>
      <c r="D10" s="4"/>
      <c r="E10" s="4"/>
      <c r="F10" s="4"/>
      <c r="G10" s="4"/>
      <c r="H10" s="4"/>
      <c r="I10" s="16"/>
      <c r="J10" s="9"/>
    </row>
    <row r="11" spans="1:10" x14ac:dyDescent="0.2">
      <c r="A11" s="39">
        <v>60</v>
      </c>
      <c r="B11" s="28" t="s">
        <v>18</v>
      </c>
      <c r="C11" s="4"/>
      <c r="D11" s="4"/>
      <c r="E11" s="4"/>
      <c r="F11" s="4">
        <v>241674.81</v>
      </c>
      <c r="G11" s="4">
        <v>241674.81</v>
      </c>
      <c r="H11" s="4">
        <v>241674.81</v>
      </c>
      <c r="I11" s="16">
        <f>I12</f>
        <v>-241674.81</v>
      </c>
      <c r="J11" s="9"/>
    </row>
    <row r="12" spans="1:10" x14ac:dyDescent="0.2">
      <c r="A12" s="39">
        <v>61</v>
      </c>
      <c r="B12" s="29" t="s">
        <v>16</v>
      </c>
      <c r="C12" s="4"/>
      <c r="D12" s="4"/>
      <c r="E12" s="4"/>
      <c r="F12" s="4">
        <v>241674.81</v>
      </c>
      <c r="G12" s="4">
        <v>241674.81</v>
      </c>
      <c r="H12" s="4">
        <v>241674.81</v>
      </c>
      <c r="I12" s="4">
        <f>E12-F12</f>
        <v>-241674.81</v>
      </c>
      <c r="J12" s="9"/>
    </row>
    <row r="13" spans="1:10" x14ac:dyDescent="0.2">
      <c r="A13" s="39">
        <v>62</v>
      </c>
      <c r="B13" s="29" t="s">
        <v>17</v>
      </c>
      <c r="C13" s="4"/>
      <c r="D13" s="4"/>
      <c r="E13" s="4"/>
      <c r="F13" s="4"/>
      <c r="G13" s="4"/>
      <c r="H13" s="4"/>
      <c r="I13" s="16"/>
      <c r="J13" s="9"/>
    </row>
    <row r="14" spans="1:10" x14ac:dyDescent="0.2">
      <c r="A14" s="39">
        <v>80</v>
      </c>
      <c r="B14" s="28" t="s">
        <v>20</v>
      </c>
      <c r="C14" s="4">
        <v>2785492.13</v>
      </c>
      <c r="D14" s="4"/>
      <c r="E14" s="4">
        <v>2785492.13</v>
      </c>
      <c r="F14" s="4">
        <v>1019848</v>
      </c>
      <c r="G14" s="4">
        <v>1019848</v>
      </c>
      <c r="H14" s="4">
        <v>-1765644.13</v>
      </c>
      <c r="I14" s="16">
        <v>0</v>
      </c>
      <c r="J14" s="9"/>
    </row>
    <row r="15" spans="1:10" x14ac:dyDescent="0.2">
      <c r="A15" s="39">
        <v>90</v>
      </c>
      <c r="B15" s="28" t="s">
        <v>22</v>
      </c>
      <c r="C15" s="4">
        <v>17745006.84</v>
      </c>
      <c r="D15" s="4">
        <f t="shared" si="0"/>
        <v>21820000.16</v>
      </c>
      <c r="E15" s="4">
        <v>39565007</v>
      </c>
      <c r="F15" s="4">
        <v>39565006.840000004</v>
      </c>
      <c r="G15" s="4">
        <v>39565006.840000004</v>
      </c>
      <c r="H15" s="4">
        <v>21820000.000000004</v>
      </c>
      <c r="I15" s="16">
        <v>0</v>
      </c>
      <c r="J15" s="9"/>
    </row>
    <row r="16" spans="1:10" x14ac:dyDescent="0.2">
      <c r="A16" s="38">
        <v>90003</v>
      </c>
      <c r="B16" s="30" t="s">
        <v>24</v>
      </c>
      <c r="C16" s="5"/>
      <c r="D16" s="4"/>
      <c r="E16" s="5"/>
      <c r="F16" s="5"/>
      <c r="G16" s="5"/>
      <c r="H16" s="5"/>
      <c r="I16" s="15"/>
      <c r="J16" s="9"/>
    </row>
    <row r="17" spans="1:10" x14ac:dyDescent="0.2">
      <c r="A17" s="39">
        <v>20</v>
      </c>
      <c r="B17" s="28" t="s">
        <v>12</v>
      </c>
      <c r="C17" s="4"/>
      <c r="D17" s="4"/>
      <c r="E17" s="4"/>
      <c r="F17" s="4"/>
      <c r="G17" s="4"/>
      <c r="H17" s="4"/>
      <c r="I17" s="16"/>
      <c r="J17" s="9"/>
    </row>
    <row r="18" spans="1:10" x14ac:dyDescent="0.2">
      <c r="A18" s="39">
        <v>70</v>
      </c>
      <c r="B18" s="28" t="s">
        <v>19</v>
      </c>
      <c r="C18" s="4">
        <v>61161947.799999997</v>
      </c>
      <c r="D18" s="4">
        <f t="shared" si="0"/>
        <v>2882569.8400000036</v>
      </c>
      <c r="E18" s="4">
        <v>64044517.640000001</v>
      </c>
      <c r="F18" s="4">
        <v>55452341.039999999</v>
      </c>
      <c r="G18" s="4">
        <v>55452341.039999999</v>
      </c>
      <c r="H18" s="4">
        <v>-5709606.7599999979</v>
      </c>
      <c r="I18" s="16">
        <v>0</v>
      </c>
      <c r="J18" s="9"/>
    </row>
    <row r="19" spans="1:10" x14ac:dyDescent="0.2">
      <c r="A19" s="39">
        <v>90</v>
      </c>
      <c r="B19" s="28" t="s">
        <v>22</v>
      </c>
      <c r="C19" s="4">
        <v>17745006.84</v>
      </c>
      <c r="D19" s="4">
        <f t="shared" si="0"/>
        <v>21820000.16</v>
      </c>
      <c r="E19" s="4">
        <v>39565007</v>
      </c>
      <c r="F19" s="4">
        <v>39565006.840000004</v>
      </c>
      <c r="G19" s="4">
        <v>39565006.840000004</v>
      </c>
      <c r="H19" s="4">
        <v>21820000.000000004</v>
      </c>
      <c r="I19" s="16">
        <v>0</v>
      </c>
      <c r="J19" s="9"/>
    </row>
    <row r="20" spans="1:10" x14ac:dyDescent="0.2">
      <c r="A20" s="38">
        <v>90004</v>
      </c>
      <c r="B20" s="14" t="s">
        <v>25</v>
      </c>
      <c r="C20" s="5"/>
      <c r="D20" s="5"/>
      <c r="E20" s="5"/>
      <c r="F20" s="5"/>
      <c r="G20" s="5"/>
      <c r="H20" s="5"/>
      <c r="I20" s="15"/>
      <c r="J20" s="9"/>
    </row>
    <row r="21" spans="1:10" x14ac:dyDescent="0.2">
      <c r="A21" s="40" t="s">
        <v>26</v>
      </c>
      <c r="B21" s="31" t="s">
        <v>21</v>
      </c>
      <c r="C21" s="17"/>
      <c r="D21" s="17"/>
      <c r="E21" s="17"/>
      <c r="F21" s="17"/>
      <c r="G21" s="17"/>
      <c r="H21" s="17"/>
      <c r="I21" s="18"/>
      <c r="J21" s="9"/>
    </row>
    <row r="23" spans="1:10" x14ac:dyDescent="0.2">
      <c r="A23" s="41" t="s">
        <v>29</v>
      </c>
      <c r="B23" s="42"/>
      <c r="C23" s="42"/>
      <c r="D23" s="43"/>
    </row>
    <row r="24" spans="1:10" x14ac:dyDescent="0.2">
      <c r="A24" s="44"/>
      <c r="B24" s="42"/>
      <c r="C24" s="42"/>
      <c r="D24" s="43"/>
    </row>
    <row r="25" spans="1:10" x14ac:dyDescent="0.2">
      <c r="A25" s="45"/>
      <c r="B25" s="46"/>
      <c r="C25" s="45"/>
      <c r="D25" s="45"/>
    </row>
    <row r="26" spans="1:10" x14ac:dyDescent="0.2">
      <c r="A26" s="47"/>
      <c r="B26" s="45"/>
      <c r="C26" s="45"/>
      <c r="D26" s="45"/>
    </row>
    <row r="27" spans="1:10" x14ac:dyDescent="0.2">
      <c r="A27" s="47"/>
      <c r="B27" s="45"/>
      <c r="C27" s="47"/>
      <c r="D27" s="48"/>
      <c r="E27" s="61"/>
    </row>
    <row r="28" spans="1:10" x14ac:dyDescent="0.2">
      <c r="A28" s="47"/>
      <c r="B28" s="49"/>
      <c r="C28" s="50"/>
      <c r="D28" s="51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4294967293" verticalDpi="4294967293" r:id="rId1"/>
  <ignoredErrors>
    <ignoredError sqref="A2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Mariana Castañeda</cp:lastModifiedBy>
  <cp:lastPrinted>2018-01-23T19:15:51Z</cp:lastPrinted>
  <dcterms:created xsi:type="dcterms:W3CDTF">2012-12-11T20:48:19Z</dcterms:created>
  <dcterms:modified xsi:type="dcterms:W3CDTF">2019-01-29T02:20:03Z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